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70" windowHeight="10680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<sst xmlns="http://schemas.openxmlformats.org/spreadsheetml/2006/main" count="55" uniqueCount="49">
  <si>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-Ah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</si>
  <si>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-B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</si>
  <si>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-C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</si>
  <si>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-4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</si>
  <si>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-5</t>
    </r>
  </si>
  <si>
    <r>
      <t>FRG-Ah[g/cm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</si>
  <si>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FRG-B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</si>
  <si>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FRG-C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</si>
  <si>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FRG-4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</si>
  <si>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FRG-5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</si>
  <si>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-Of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</si>
  <si>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-Oh1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</si>
  <si>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-Oh2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</si>
  <si>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-Oh3</t>
    </r>
  </si>
  <si>
    <r>
      <t>FRG-Of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</si>
  <si>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FRG-Oh1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</si>
  <si>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FRG-Oh2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</si>
  <si>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FRG-Oh3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</si>
  <si>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t>BDF45</t>
  </si>
  <si>
    <t>L1</t>
  </si>
  <si>
    <t>L2</t>
  </si>
  <si>
    <t>L3</t>
  </si>
  <si>
    <t>P4</t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</si>
  <si>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-Forest floor/L</t>
    </r>
  </si>
  <si>
    <t>Thickness_total_forest floor/L</t>
  </si>
  <si>
    <t>Thickness_total_Of</t>
  </si>
  <si>
    <t>Thickness_total_Oh1</t>
  </si>
  <si>
    <t>Thickness_total_Oh2</t>
  </si>
  <si>
    <t>Thickness_total_Oh3</t>
  </si>
  <si>
    <t>Thickness_total_Ah</t>
  </si>
  <si>
    <t>Thickness_total_B</t>
  </si>
  <si>
    <t>Thickness_total_C</t>
  </si>
  <si>
    <t>Thickness_total_4</t>
  </si>
  <si>
    <t>Thickness_total_5</t>
  </si>
  <si>
    <t>Thickness_Ah_10cm</t>
  </si>
  <si>
    <t>Thickness_B_10cm</t>
  </si>
  <si>
    <t>Thickness_Ah_30cm</t>
  </si>
  <si>
    <t>Thickness_B_30cm</t>
  </si>
  <si>
    <t>Thickness_C_30cm</t>
  </si>
  <si>
    <t>Thickness_4_30cm</t>
  </si>
  <si>
    <t>Thickness_5_30cm</t>
  </si>
  <si>
    <r>
      <t>FRG-Forest floor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</si>
  <si>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OC Stock Forest floor</t>
    </r>
    <r>
      <rPr>
        <sz val="9"/>
        <color indexed="8"/>
        <rFont val="Calibri"/>
        <family val="2"/>
      </rPr>
      <t xml:space="preserve"> [t/ha]</t>
    </r>
  </si>
  <si>
    <t>OC Stock Uppermost 30 mineral soil [t/ha]</t>
  </si>
  <si>
    <t>OC Stock Forest floor+ uppermost 30 cm mineral soil [t/ha]</t>
  </si>
  <si>
    <t>Second Inventory 2011</t>
  </si>
  <si>
    <t>Mean</t>
  </si>
  <si>
    <t>StDev</t>
  </si>
  <si>
    <t>First Inventory 1986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</si>
</sst>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33" borderId="17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2" fontId="2" fillId="34" borderId="26" xfId="0" applyNumberFormat="1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2" fillId="35" borderId="0" xfId="0" applyNumberFormat="1" applyFont="1" applyFill="1" applyAlignment="1">
      <alignment/>
    </xf>
    <xf numFmtId="2" fontId="2" fillId="35" borderId="17" xfId="0" applyNumberFormat="1" applyFont="1" applyFill="1" applyBorder="1" applyAlignment="1">
      <alignment/>
    </xf>
    <xf numFmtId="2" fontId="2" fillId="35" borderId="31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2" fontId="2" fillId="35" borderId="26" xfId="0" applyNumberFormat="1" applyFont="1" applyFill="1" applyBorder="1" applyAlignment="1">
      <alignment/>
    </xf>
    <xf numFmtId="2" fontId="2" fillId="35" borderId="27" xfId="0" applyNumberFormat="1" applyFont="1" applyFill="1" applyBorder="1" applyAlignment="1">
      <alignment/>
    </xf>
    <xf numFmtId="2" fontId="2" fillId="36" borderId="0" xfId="0" applyNumberFormat="1" applyFont="1" applyFill="1" applyAlignment="1">
      <alignment/>
    </xf>
    <xf numFmtId="2" fontId="2" fillId="36" borderId="31" xfId="0" applyNumberFormat="1" applyFont="1" applyFill="1" applyBorder="1" applyAlignment="1">
      <alignment/>
    </xf>
    <xf numFmtId="2" fontId="2" fillId="36" borderId="32" xfId="0" applyNumberFormat="1" applyFont="1" applyFill="1" applyBorder="1" applyAlignment="1">
      <alignment/>
    </xf>
    <xf numFmtId="2" fontId="2" fillId="36" borderId="33" xfId="0" applyNumberFormat="1" applyFont="1" applyFill="1" applyBorder="1" applyAlignment="1">
      <alignment/>
    </xf>
    <xf numFmtId="2" fontId="2" fillId="36" borderId="34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2" fillId="33" borderId="37" xfId="0" applyNumberFormat="1" applyFont="1" applyFill="1" applyBorder="1" applyAlignment="1">
      <alignment/>
    </xf>
    <xf numFmtId="2" fontId="2" fillId="35" borderId="37" xfId="0" applyNumberFormat="1" applyFont="1" applyFill="1" applyBorder="1" applyAlignment="1">
      <alignment/>
    </xf>
    <xf numFmtId="2" fontId="2" fillId="34" borderId="37" xfId="0" applyNumberFormat="1" applyFont="1" applyFill="1" applyBorder="1" applyAlignment="1">
      <alignment/>
    </xf>
    <xf numFmtId="2" fontId="2" fillId="36" borderId="38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2" fontId="2" fillId="36" borderId="18" xfId="0" applyNumberFormat="1" applyFont="1" applyFill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33" borderId="41" xfId="0" applyNumberFormat="1" applyFont="1" applyFill="1" applyBorder="1" applyAlignment="1">
      <alignment/>
    </xf>
    <xf numFmtId="2" fontId="2" fillId="35" borderId="42" xfId="0" applyNumberFormat="1" applyFont="1" applyFill="1" applyBorder="1" applyAlignment="1">
      <alignment/>
    </xf>
    <xf numFmtId="2" fontId="2" fillId="34" borderId="43" xfId="0" applyNumberFormat="1" applyFont="1" applyFill="1" applyBorder="1" applyAlignment="1">
      <alignment/>
    </xf>
    <xf numFmtId="2" fontId="2" fillId="36" borderId="42" xfId="0" applyNumberFormat="1" applyFont="1" applyFill="1" applyBorder="1" applyAlignment="1">
      <alignment/>
    </xf>
    <xf numFmtId="2" fontId="2" fillId="35" borderId="29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45_Daten_r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45_a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K3">
            <v>0.12447422529772155</v>
          </cell>
          <cell r="L3">
            <v>3.27</v>
          </cell>
        </row>
        <row r="4">
          <cell r="K4">
            <v>0.14536475732116125</v>
          </cell>
          <cell r="L4">
            <v>8</v>
          </cell>
        </row>
        <row r="5">
          <cell r="K5">
            <v>0.4852289069893679</v>
          </cell>
          <cell r="L5">
            <v>11.67</v>
          </cell>
        </row>
        <row r="6">
          <cell r="K6">
            <v>0.7808770804932801</v>
          </cell>
          <cell r="L6">
            <v>10.33</v>
          </cell>
        </row>
        <row r="7">
          <cell r="K7">
            <v>0.11511958629605688</v>
          </cell>
          <cell r="L7">
            <v>2.125</v>
          </cell>
        </row>
        <row r="11">
          <cell r="K11">
            <v>0.09838256721370979</v>
          </cell>
          <cell r="L11">
            <v>2.4375</v>
          </cell>
        </row>
        <row r="15">
          <cell r="K15">
            <v>0.08518261275453642</v>
          </cell>
        </row>
        <row r="16">
          <cell r="L16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J2">
            <v>3</v>
          </cell>
          <cell r="AF2">
            <v>54</v>
          </cell>
          <cell r="AH2">
            <v>0.0736666531032986</v>
          </cell>
        </row>
        <row r="3">
          <cell r="J3">
            <v>3.1699981689453125</v>
          </cell>
          <cell r="AF3">
            <v>46</v>
          </cell>
          <cell r="AH3">
            <v>0.06593058011509266</v>
          </cell>
        </row>
        <row r="4">
          <cell r="J4">
            <v>3.3299999237060547</v>
          </cell>
          <cell r="AF4">
            <v>47</v>
          </cell>
          <cell r="AH4">
            <v>0.07211422330499116</v>
          </cell>
        </row>
        <row r="14">
          <cell r="J14">
            <v>1.669999122619629</v>
          </cell>
          <cell r="AF14">
            <v>45</v>
          </cell>
          <cell r="AH14">
            <v>0.057684618555857034</v>
          </cell>
        </row>
        <row r="15">
          <cell r="J15">
            <v>3.1699981689453125</v>
          </cell>
          <cell r="AF15">
            <v>13.3</v>
          </cell>
          <cell r="AH15">
            <v>0.3162984276419558</v>
          </cell>
        </row>
        <row r="16">
          <cell r="J16">
            <v>8.689994812011719</v>
          </cell>
          <cell r="AF16">
            <v>4.1</v>
          </cell>
          <cell r="AH16">
            <v>0.5561165147328625</v>
          </cell>
        </row>
        <row r="17">
          <cell r="J17">
            <v>18.149993896484375</v>
          </cell>
          <cell r="AF17">
            <v>1.4</v>
          </cell>
          <cell r="AH17">
            <v>0.8343907736882776</v>
          </cell>
        </row>
        <row r="18">
          <cell r="J18">
            <v>15</v>
          </cell>
          <cell r="AF18">
            <v>0.49</v>
          </cell>
          <cell r="AH18">
            <v>1.1906666666666668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tabSelected="1" zoomScale="75" zoomScaleNormal="75" zoomScalePageLayoutView="0" workbookViewId="0" topLeftCell="A1">
      <pane xSplit="1" topLeftCell="B1" activePane="topRight" state="frozen"/>
      <selection pane="topLeft" activeCell="A52" sqref="A52"/>
      <selection pane="topRight" activeCell="H2" sqref="H2"/>
    </sheetView>
  </sheetViews>
  <sheetFormatPr defaultColWidth="11.421875" defaultRowHeight="15"/>
  <cols>
    <col min="1" max="1" width="41.140625" style="1" customWidth="1"/>
    <col min="2" max="5" width="5.7109375" style="1" customWidth="1"/>
    <col min="6" max="6" width="9.57421875" style="2" customWidth="1"/>
    <col min="7" max="7" width="6.28125" style="37" customWidth="1"/>
    <col min="8" max="8" width="6.00390625" style="1" customWidth="1"/>
    <col min="9" max="9" width="6.140625" style="1" customWidth="1"/>
    <col min="10" max="11" width="5.7109375" style="1" customWidth="1"/>
    <col min="12" max="12" width="10.28125" style="3" customWidth="1"/>
    <col min="13" max="13" width="6.28125" style="45" customWidth="1"/>
    <col min="14" max="17" width="11.421875" style="1" customWidth="1"/>
  </cols>
  <sheetData>
    <row r="1" spans="1:17" ht="15.75" thickBot="1">
      <c r="A1"/>
      <c r="B1" s="51" t="s">
        <v>45</v>
      </c>
      <c r="C1" s="52"/>
      <c r="D1" s="52"/>
      <c r="E1" s="52"/>
      <c r="F1" s="53"/>
      <c r="G1" s="54"/>
      <c r="H1" s="52" t="s">
        <v>48</v>
      </c>
      <c r="I1" s="52"/>
      <c r="J1" s="52"/>
      <c r="K1" s="52"/>
      <c r="L1" s="55"/>
      <c r="M1" s="56"/>
      <c r="N1"/>
      <c r="O1"/>
      <c r="P1"/>
      <c r="Q1"/>
    </row>
    <row r="2" spans="1:17" ht="15.75" thickBot="1">
      <c r="A2" s="50" t="s">
        <v>18</v>
      </c>
      <c r="B2" s="57" t="s">
        <v>19</v>
      </c>
      <c r="C2" s="29" t="s">
        <v>20</v>
      </c>
      <c r="D2" s="29" t="s">
        <v>21</v>
      </c>
      <c r="E2" s="29" t="s">
        <v>22</v>
      </c>
      <c r="F2" s="18" t="s">
        <v>46</v>
      </c>
      <c r="G2" s="38" t="s">
        <v>47</v>
      </c>
      <c r="H2" s="29" t="s">
        <v>19</v>
      </c>
      <c r="I2" s="29" t="s">
        <v>20</v>
      </c>
      <c r="J2" s="29" t="s">
        <v>21</v>
      </c>
      <c r="K2" s="29" t="s">
        <v>22</v>
      </c>
      <c r="L2" s="19" t="s">
        <v>46</v>
      </c>
      <c r="M2" s="58" t="s">
        <v>47</v>
      </c>
      <c r="N2"/>
      <c r="O2"/>
      <c r="P2"/>
      <c r="Q2"/>
    </row>
    <row r="3" spans="1:13" ht="15">
      <c r="A3" s="21" t="s">
        <v>23</v>
      </c>
      <c r="B3" s="23">
        <v>47.68203</v>
      </c>
      <c r="C3" s="11">
        <v>47.34444</v>
      </c>
      <c r="D3" s="11">
        <v>47.79456</v>
      </c>
      <c r="E3" s="11">
        <v>45.55419</v>
      </c>
      <c r="F3" s="12">
        <f aca="true" t="shared" si="0" ref="F3:F14">AVERAGE(B3:E3)</f>
        <v>47.093804999999996</v>
      </c>
      <c r="G3" s="39">
        <f aca="true" t="shared" si="1" ref="G3:G12">STDEV(B3:E3)</f>
        <v>1.044078297207637</v>
      </c>
      <c r="H3" s="23">
        <f>'[2]Tabelle1'!$AF$2</f>
        <v>54</v>
      </c>
      <c r="I3" s="11">
        <f>'[2]Tabelle1'!$AF$3</f>
        <v>46</v>
      </c>
      <c r="J3" s="11">
        <f>'[2]Tabelle1'!$AF$4</f>
        <v>47</v>
      </c>
      <c r="K3" s="11">
        <f>'[2]Tabelle1'!$AF$14</f>
        <v>45</v>
      </c>
      <c r="L3" s="34">
        <f aca="true" t="shared" si="2" ref="L3:L14">AVERAGE(H3:K3)</f>
        <v>48</v>
      </c>
      <c r="M3" s="46">
        <f aca="true" t="shared" si="3" ref="M3:M12">STDEV(H3:K3)</f>
        <v>4.08248290463863</v>
      </c>
    </row>
    <row r="4" spans="1:13" ht="15">
      <c r="A4" s="21" t="s">
        <v>10</v>
      </c>
      <c r="B4" s="24">
        <v>0</v>
      </c>
      <c r="C4" s="6">
        <v>0</v>
      </c>
      <c r="D4" s="6">
        <v>0</v>
      </c>
      <c r="E4" s="6">
        <v>0</v>
      </c>
      <c r="F4" s="5">
        <f t="shared" si="0"/>
        <v>0</v>
      </c>
      <c r="G4" s="40">
        <f t="shared" si="1"/>
        <v>0</v>
      </c>
      <c r="H4" s="24"/>
      <c r="I4" s="6"/>
      <c r="J4" s="6"/>
      <c r="K4" s="6"/>
      <c r="L4" s="31" t="e">
        <f t="shared" si="2"/>
        <v>#DIV/0!</v>
      </c>
      <c r="M4" s="47" t="e">
        <f t="shared" si="3"/>
        <v>#DIV/0!</v>
      </c>
    </row>
    <row r="5" spans="1:13" ht="15">
      <c r="A5" s="21" t="s">
        <v>11</v>
      </c>
      <c r="B5" s="24">
        <v>0</v>
      </c>
      <c r="C5" s="6">
        <v>0</v>
      </c>
      <c r="D5" s="6">
        <v>0</v>
      </c>
      <c r="E5" s="6">
        <v>0</v>
      </c>
      <c r="F5" s="5">
        <f t="shared" si="0"/>
        <v>0</v>
      </c>
      <c r="G5" s="40">
        <f t="shared" si="1"/>
        <v>0</v>
      </c>
      <c r="H5" s="24"/>
      <c r="I5" s="6"/>
      <c r="J5" s="6"/>
      <c r="K5" s="6"/>
      <c r="L5" s="31" t="e">
        <f t="shared" si="2"/>
        <v>#DIV/0!</v>
      </c>
      <c r="M5" s="47" t="e">
        <f t="shared" si="3"/>
        <v>#DIV/0!</v>
      </c>
    </row>
    <row r="6" spans="1:13" ht="15">
      <c r="A6" s="21" t="s">
        <v>12</v>
      </c>
      <c r="B6" s="30">
        <v>0</v>
      </c>
      <c r="C6" s="6">
        <v>0</v>
      </c>
      <c r="D6" s="6">
        <v>0</v>
      </c>
      <c r="E6" s="6">
        <v>0</v>
      </c>
      <c r="F6" s="5">
        <f t="shared" si="0"/>
        <v>0</v>
      </c>
      <c r="G6" s="40">
        <f t="shared" si="1"/>
        <v>0</v>
      </c>
      <c r="H6" s="24"/>
      <c r="I6" s="6"/>
      <c r="J6" s="6"/>
      <c r="K6" s="6"/>
      <c r="L6" s="31" t="e">
        <f t="shared" si="2"/>
        <v>#DIV/0!</v>
      </c>
      <c r="M6" s="47" t="e">
        <f t="shared" si="3"/>
        <v>#DIV/0!</v>
      </c>
    </row>
    <row r="7" spans="1:13" ht="15">
      <c r="A7" s="21" t="s">
        <v>13</v>
      </c>
      <c r="B7" s="24">
        <v>0</v>
      </c>
      <c r="C7" s="6">
        <v>0</v>
      </c>
      <c r="D7" s="6">
        <v>0</v>
      </c>
      <c r="E7" s="6">
        <v>0</v>
      </c>
      <c r="F7" s="5">
        <f t="shared" si="0"/>
        <v>0</v>
      </c>
      <c r="G7" s="40">
        <f t="shared" si="1"/>
        <v>0</v>
      </c>
      <c r="H7" s="24"/>
      <c r="I7" s="6"/>
      <c r="J7" s="6"/>
      <c r="K7" s="6"/>
      <c r="L7" s="31" t="e">
        <f t="shared" si="2"/>
        <v>#DIV/0!</v>
      </c>
      <c r="M7" s="47" t="e">
        <f t="shared" si="3"/>
        <v>#DIV/0!</v>
      </c>
    </row>
    <row r="8" spans="1:13" ht="15">
      <c r="A8" s="21" t="s">
        <v>0</v>
      </c>
      <c r="B8" s="24">
        <v>13.39107</v>
      </c>
      <c r="C8" s="6">
        <v>18.15825</v>
      </c>
      <c r="D8" s="6">
        <v>23.518769999999996</v>
      </c>
      <c r="E8" s="6">
        <v>15.98949</v>
      </c>
      <c r="F8" s="5">
        <f t="shared" si="0"/>
        <v>17.764395</v>
      </c>
      <c r="G8" s="40">
        <f t="shared" si="1"/>
        <v>4.30287550041829</v>
      </c>
      <c r="H8" s="24">
        <v>18.4</v>
      </c>
      <c r="I8" s="6">
        <v>19.7</v>
      </c>
      <c r="J8" s="6">
        <v>16.5</v>
      </c>
      <c r="K8" s="6">
        <f>'[2]Tabelle1'!$AF$15</f>
        <v>13.3</v>
      </c>
      <c r="L8" s="31">
        <f t="shared" si="2"/>
        <v>16.974999999999998</v>
      </c>
      <c r="M8" s="47">
        <f t="shared" si="3"/>
        <v>2.7801378862687267</v>
      </c>
    </row>
    <row r="9" spans="1:13" ht="15">
      <c r="A9" s="21" t="s">
        <v>1</v>
      </c>
      <c r="B9" s="24">
        <v>5.380979999999999</v>
      </c>
      <c r="C9" s="6">
        <v>6.17892</v>
      </c>
      <c r="D9" s="6">
        <v>5.575349999999999</v>
      </c>
      <c r="E9" s="6">
        <v>5.391209999999999</v>
      </c>
      <c r="F9" s="5">
        <f t="shared" si="0"/>
        <v>5.631615</v>
      </c>
      <c r="G9" s="40">
        <f t="shared" si="1"/>
        <v>0.375642108262639</v>
      </c>
      <c r="H9" s="24">
        <v>5.6</v>
      </c>
      <c r="I9" s="6">
        <v>7.7</v>
      </c>
      <c r="J9" s="6">
        <v>5.4</v>
      </c>
      <c r="K9" s="6">
        <f>'[2]Tabelle1'!$AF$16</f>
        <v>4.1</v>
      </c>
      <c r="L9" s="31">
        <f t="shared" si="2"/>
        <v>5.700000000000001</v>
      </c>
      <c r="M9" s="47">
        <f t="shared" si="3"/>
        <v>1.4899664425751304</v>
      </c>
    </row>
    <row r="10" spans="1:13" ht="15">
      <c r="A10" s="21" t="s">
        <v>2</v>
      </c>
      <c r="B10" s="24">
        <v>2.2403699999999995</v>
      </c>
      <c r="C10" s="6">
        <v>2.51658</v>
      </c>
      <c r="D10" s="6">
        <v>2.0971499999999996</v>
      </c>
      <c r="E10" s="6">
        <v>1.9232399999999994</v>
      </c>
      <c r="F10" s="5">
        <f t="shared" si="0"/>
        <v>2.1943349999999997</v>
      </c>
      <c r="G10" s="40">
        <f t="shared" si="1"/>
        <v>0.2509305910007787</v>
      </c>
      <c r="H10" s="24">
        <v>2.6</v>
      </c>
      <c r="I10" s="6">
        <v>2</v>
      </c>
      <c r="J10" s="6">
        <v>2.8</v>
      </c>
      <c r="K10" s="6">
        <f>'[2]Tabelle1'!$AF$17</f>
        <v>1.4</v>
      </c>
      <c r="L10" s="31">
        <f t="shared" si="2"/>
        <v>2.1999999999999997</v>
      </c>
      <c r="M10" s="47">
        <f t="shared" si="3"/>
        <v>0.6324555320336775</v>
      </c>
    </row>
    <row r="11" spans="1:13" ht="15">
      <c r="A11" s="21" t="s">
        <v>3</v>
      </c>
      <c r="B11" s="24">
        <v>0</v>
      </c>
      <c r="C11" s="6">
        <v>0</v>
      </c>
      <c r="D11" s="6">
        <v>0</v>
      </c>
      <c r="E11" s="6">
        <v>0.65472</v>
      </c>
      <c r="F11" s="5">
        <f t="shared" si="0"/>
        <v>0.16368</v>
      </c>
      <c r="G11" s="40">
        <f t="shared" si="1"/>
        <v>0.32736</v>
      </c>
      <c r="H11" s="24"/>
      <c r="I11" s="6"/>
      <c r="J11" s="6"/>
      <c r="K11" s="6">
        <f>'[2]Tabelle1'!$AF$18</f>
        <v>0.49</v>
      </c>
      <c r="L11" s="31">
        <f t="shared" si="2"/>
        <v>0.49</v>
      </c>
      <c r="M11" s="47" t="e">
        <f t="shared" si="3"/>
        <v>#DIV/0!</v>
      </c>
    </row>
    <row r="12" spans="1:13" ht="15.75" thickBot="1">
      <c r="A12" s="21" t="s">
        <v>4</v>
      </c>
      <c r="B12" s="24">
        <v>0</v>
      </c>
      <c r="C12" s="6">
        <v>0</v>
      </c>
      <c r="D12" s="6">
        <v>0</v>
      </c>
      <c r="E12" s="6">
        <v>0</v>
      </c>
      <c r="F12" s="5">
        <f t="shared" si="0"/>
        <v>0</v>
      </c>
      <c r="G12" s="41">
        <f t="shared" si="1"/>
        <v>0</v>
      </c>
      <c r="H12" s="24"/>
      <c r="I12" s="6"/>
      <c r="J12" s="6"/>
      <c r="K12" s="6"/>
      <c r="L12" s="31" t="e">
        <f t="shared" si="2"/>
        <v>#DIV/0!</v>
      </c>
      <c r="M12" s="48" t="e">
        <f t="shared" si="3"/>
        <v>#DIV/0!</v>
      </c>
    </row>
    <row r="13" spans="1:13" ht="15">
      <c r="A13" s="27" t="s">
        <v>24</v>
      </c>
      <c r="B13" s="10">
        <f>'[1]Tabelle1'!$L$3</f>
        <v>3.27</v>
      </c>
      <c r="C13" s="16">
        <f>'[1]Tabelle1'!$L$7</f>
        <v>2.125</v>
      </c>
      <c r="D13" s="16">
        <f>'[1]Tabelle1'!$L$11</f>
        <v>2.4375</v>
      </c>
      <c r="E13" s="16">
        <f>'[1]Tabelle1'!$L$16</f>
        <v>3</v>
      </c>
      <c r="F13" s="18">
        <f t="shared" si="0"/>
        <v>2.708125</v>
      </c>
      <c r="G13" s="42">
        <v>0.3884262381714181</v>
      </c>
      <c r="H13" s="10">
        <f>'[2]Tabelle1'!$J$2</f>
        <v>3</v>
      </c>
      <c r="I13" s="16">
        <f>'[2]Tabelle1'!$J$3</f>
        <v>3.1699981689453125</v>
      </c>
      <c r="J13" s="16">
        <f>'[2]Tabelle1'!$J$4</f>
        <v>3.3299999237060547</v>
      </c>
      <c r="K13" s="16">
        <f>'[2]Tabelle1'!$J$14</f>
        <v>1.669999122619629</v>
      </c>
      <c r="L13" s="33">
        <f t="shared" si="2"/>
        <v>2.792499303817749</v>
      </c>
      <c r="M13" s="49">
        <v>0.24944938117648088</v>
      </c>
    </row>
    <row r="14" spans="1:13" ht="15">
      <c r="A14" s="21" t="s">
        <v>25</v>
      </c>
      <c r="B14" s="17">
        <v>0</v>
      </c>
      <c r="C14" s="7">
        <v>0</v>
      </c>
      <c r="D14" s="7">
        <v>0</v>
      </c>
      <c r="E14" s="7">
        <v>0</v>
      </c>
      <c r="F14" s="5">
        <f t="shared" si="0"/>
        <v>0</v>
      </c>
      <c r="G14" s="40" t="e">
        <v>#DIV/0!</v>
      </c>
      <c r="H14" s="17">
        <v>0</v>
      </c>
      <c r="I14" s="7">
        <v>0</v>
      </c>
      <c r="J14" s="7">
        <v>0</v>
      </c>
      <c r="K14" s="7">
        <v>0</v>
      </c>
      <c r="L14" s="31">
        <f t="shared" si="2"/>
        <v>0</v>
      </c>
      <c r="M14" s="47" t="e">
        <v>#DIV/0!</v>
      </c>
    </row>
    <row r="15" spans="1:13" ht="15">
      <c r="A15" s="21" t="s">
        <v>26</v>
      </c>
      <c r="B15" s="17"/>
      <c r="C15" s="7"/>
      <c r="D15" s="7"/>
      <c r="E15" s="7"/>
      <c r="F15" s="5" t="e">
        <f aca="true" t="shared" si="4" ref="F15:F39">AVERAGE(B15:E15)</f>
        <v>#DIV/0!</v>
      </c>
      <c r="G15" s="40" t="e">
        <v>#DIV/0!</v>
      </c>
      <c r="H15" s="17"/>
      <c r="I15" s="7"/>
      <c r="J15" s="7"/>
      <c r="K15" s="7"/>
      <c r="L15" s="31" t="e">
        <f aca="true" t="shared" si="5" ref="L15:L39">AVERAGE(H15:K15)</f>
        <v>#DIV/0!</v>
      </c>
      <c r="M15" s="47" t="e">
        <v>#DIV/0!</v>
      </c>
    </row>
    <row r="16" spans="1:13" ht="15">
      <c r="A16" s="21" t="s">
        <v>27</v>
      </c>
      <c r="B16" s="17"/>
      <c r="C16" s="7"/>
      <c r="D16" s="7"/>
      <c r="E16" s="7"/>
      <c r="F16" s="5" t="e">
        <f t="shared" si="4"/>
        <v>#DIV/0!</v>
      </c>
      <c r="G16" s="40" t="e">
        <v>#DIV/0!</v>
      </c>
      <c r="H16" s="17"/>
      <c r="I16" s="7"/>
      <c r="J16" s="7"/>
      <c r="K16" s="7"/>
      <c r="L16" s="31" t="e">
        <f t="shared" si="5"/>
        <v>#DIV/0!</v>
      </c>
      <c r="M16" s="47" t="e">
        <v>#DIV/0!</v>
      </c>
    </row>
    <row r="17" spans="1:13" ht="15">
      <c r="A17" s="26" t="s">
        <v>28</v>
      </c>
      <c r="B17" s="17"/>
      <c r="C17" s="7"/>
      <c r="D17" s="7"/>
      <c r="E17" s="7"/>
      <c r="F17" s="5" t="e">
        <f t="shared" si="4"/>
        <v>#DIV/0!</v>
      </c>
      <c r="G17" s="40" t="e">
        <v>#DIV/0!</v>
      </c>
      <c r="H17" s="17"/>
      <c r="I17" s="7"/>
      <c r="J17" s="7"/>
      <c r="K17" s="7"/>
      <c r="L17" s="31" t="e">
        <f t="shared" si="5"/>
        <v>#DIV/0!</v>
      </c>
      <c r="M17" s="47" t="e">
        <v>#DIV/0!</v>
      </c>
    </row>
    <row r="18" spans="1:13" ht="15">
      <c r="A18" s="21" t="s">
        <v>29</v>
      </c>
      <c r="B18" s="13">
        <f>'[1]Tabelle1'!$L$4</f>
        <v>8</v>
      </c>
      <c r="C18" s="7">
        <v>7.33</v>
      </c>
      <c r="D18" s="7">
        <v>7.33</v>
      </c>
      <c r="E18" s="7">
        <v>3</v>
      </c>
      <c r="F18" s="5">
        <f t="shared" si="4"/>
        <v>6.415</v>
      </c>
      <c r="G18" s="40">
        <v>3.1195322536369914</v>
      </c>
      <c r="H18" s="17">
        <v>3</v>
      </c>
      <c r="I18" s="7">
        <v>2.8299999237060547</v>
      </c>
      <c r="J18" s="7">
        <v>2.8299999237060547</v>
      </c>
      <c r="K18" s="4">
        <f>'[2]Tabelle1'!$J$15</f>
        <v>3.1699981689453125</v>
      </c>
      <c r="L18" s="31">
        <f t="shared" si="5"/>
        <v>2.9574995040893555</v>
      </c>
      <c r="M18" s="47">
        <v>0.34588071978101537</v>
      </c>
    </row>
    <row r="19" spans="1:13" ht="15">
      <c r="A19" s="21" t="s">
        <v>30</v>
      </c>
      <c r="B19" s="13">
        <f>'[1]Tabelle1'!$L$5</f>
        <v>11.67</v>
      </c>
      <c r="C19" s="4">
        <v>11.33</v>
      </c>
      <c r="D19" s="4">
        <v>10.33</v>
      </c>
      <c r="E19" s="4">
        <v>8</v>
      </c>
      <c r="F19" s="5">
        <f t="shared" si="4"/>
        <v>10.3325</v>
      </c>
      <c r="G19" s="40">
        <v>0.5692750425533128</v>
      </c>
      <c r="H19" s="13">
        <v>7.969997406005859</v>
      </c>
      <c r="I19" s="4">
        <v>10.579994201660156</v>
      </c>
      <c r="J19" s="4">
        <v>11.829994201660156</v>
      </c>
      <c r="K19" s="4">
        <f>'[2]Tabelle1'!$J$16</f>
        <v>8.689994812011719</v>
      </c>
      <c r="L19" s="31">
        <f t="shared" si="5"/>
        <v>9.767495155334473</v>
      </c>
      <c r="M19" s="47">
        <v>1.789458210680411</v>
      </c>
    </row>
    <row r="20" spans="1:13" ht="15">
      <c r="A20" s="21" t="s">
        <v>31</v>
      </c>
      <c r="B20" s="13">
        <f>'[1]Tabelle1'!$L$6</f>
        <v>10.33</v>
      </c>
      <c r="C20" s="4">
        <v>11</v>
      </c>
      <c r="D20" s="4">
        <v>12.333333333333334</v>
      </c>
      <c r="E20" s="4">
        <v>25</v>
      </c>
      <c r="F20" s="5">
        <f t="shared" si="4"/>
        <v>14.665833333333333</v>
      </c>
      <c r="G20" s="40">
        <v>1.9813949444585608</v>
      </c>
      <c r="H20" s="13">
        <v>19.029998779296875</v>
      </c>
      <c r="I20" s="4">
        <v>16.579986572265625</v>
      </c>
      <c r="J20" s="4">
        <v>15.339996337890625</v>
      </c>
      <c r="K20" s="4">
        <f>'[2]Tabelle1'!$J$17</f>
        <v>18.149993896484375</v>
      </c>
      <c r="L20" s="31">
        <f t="shared" si="5"/>
        <v>17.274993896484375</v>
      </c>
      <c r="M20" s="47">
        <v>1.775313877492315</v>
      </c>
    </row>
    <row r="21" spans="1:13" ht="15">
      <c r="A21" s="21" t="s">
        <v>32</v>
      </c>
      <c r="B21" s="13"/>
      <c r="C21" s="4"/>
      <c r="D21" s="4"/>
      <c r="E21" s="4">
        <v>24</v>
      </c>
      <c r="F21" s="5">
        <f t="shared" si="4"/>
        <v>24</v>
      </c>
      <c r="G21" s="40" t="e">
        <v>#DIV/0!</v>
      </c>
      <c r="H21" s="13"/>
      <c r="I21" s="4"/>
      <c r="J21" s="4"/>
      <c r="K21" s="4">
        <f>'[2]Tabelle1'!$J$18</f>
        <v>15</v>
      </c>
      <c r="L21" s="31">
        <f t="shared" si="5"/>
        <v>15</v>
      </c>
      <c r="M21" s="47">
        <v>3.729481026730119</v>
      </c>
    </row>
    <row r="22" spans="1:13" ht="15">
      <c r="A22" s="21" t="s">
        <v>33</v>
      </c>
      <c r="B22" s="13"/>
      <c r="C22" s="4"/>
      <c r="D22" s="4"/>
      <c r="E22" s="4"/>
      <c r="F22" s="5" t="e">
        <f t="shared" si="4"/>
        <v>#DIV/0!</v>
      </c>
      <c r="G22" s="40" t="e">
        <v>#DIV/0!</v>
      </c>
      <c r="H22" s="13"/>
      <c r="I22" s="4"/>
      <c r="J22" s="4"/>
      <c r="K22" s="4"/>
      <c r="L22" s="31" t="e">
        <f t="shared" si="5"/>
        <v>#DIV/0!</v>
      </c>
      <c r="M22" s="47" t="e">
        <v>#DIV/0!</v>
      </c>
    </row>
    <row r="23" spans="1:13" ht="15">
      <c r="A23" s="21" t="s">
        <v>34</v>
      </c>
      <c r="B23" s="24">
        <v>8</v>
      </c>
      <c r="C23" s="6">
        <v>10</v>
      </c>
      <c r="D23" s="6">
        <v>10</v>
      </c>
      <c r="E23" s="6">
        <v>8</v>
      </c>
      <c r="F23" s="5">
        <f t="shared" si="4"/>
        <v>9</v>
      </c>
      <c r="G23" s="40">
        <v>3.1181671967145492</v>
      </c>
      <c r="H23" s="13">
        <v>7.969997406005859</v>
      </c>
      <c r="I23" s="4">
        <v>10</v>
      </c>
      <c r="J23" s="4">
        <v>10</v>
      </c>
      <c r="K23" s="6">
        <v>3.17</v>
      </c>
      <c r="L23" s="31">
        <f t="shared" si="5"/>
        <v>7.784999351501465</v>
      </c>
      <c r="M23" s="47">
        <v>0.34588071978101537</v>
      </c>
    </row>
    <row r="24" spans="1:13" ht="15">
      <c r="A24" s="21" t="s">
        <v>35</v>
      </c>
      <c r="B24" s="24">
        <v>2</v>
      </c>
      <c r="C24" s="6">
        <v>0</v>
      </c>
      <c r="D24" s="6">
        <v>0</v>
      </c>
      <c r="E24" s="6">
        <v>2</v>
      </c>
      <c r="F24" s="5">
        <f t="shared" si="4"/>
        <v>1</v>
      </c>
      <c r="G24" s="40">
        <v>3.118167196714549</v>
      </c>
      <c r="H24" s="24">
        <v>2.03</v>
      </c>
      <c r="I24" s="6">
        <v>0</v>
      </c>
      <c r="J24" s="6">
        <v>0</v>
      </c>
      <c r="K24" s="6">
        <v>6.83</v>
      </c>
      <c r="L24" s="31">
        <f t="shared" si="5"/>
        <v>2.215</v>
      </c>
      <c r="M24" s="47">
        <v>1.2003714250494455</v>
      </c>
    </row>
    <row r="25" spans="1:13" ht="15">
      <c r="A25" s="21" t="s">
        <v>36</v>
      </c>
      <c r="B25" s="13">
        <v>8</v>
      </c>
      <c r="C25" s="4">
        <v>11.33</v>
      </c>
      <c r="D25" s="4">
        <v>10.33</v>
      </c>
      <c r="E25" s="4">
        <v>8</v>
      </c>
      <c r="F25" s="5">
        <f t="shared" si="4"/>
        <v>9.415</v>
      </c>
      <c r="G25" s="40" t="e">
        <v>#DIV/0!</v>
      </c>
      <c r="H25" s="13">
        <v>7.969997406005859</v>
      </c>
      <c r="I25" s="4">
        <v>10.579994201660156</v>
      </c>
      <c r="J25" s="4">
        <v>11.829994201660156</v>
      </c>
      <c r="K25" s="4">
        <v>3.1699981689453125</v>
      </c>
      <c r="L25" s="31">
        <f t="shared" si="5"/>
        <v>8.387495994567871</v>
      </c>
      <c r="M25" s="47">
        <v>1.2287503136360833</v>
      </c>
    </row>
    <row r="26" spans="1:13" ht="15">
      <c r="A26" s="21" t="s">
        <v>37</v>
      </c>
      <c r="B26" s="13">
        <v>11.67</v>
      </c>
      <c r="C26" s="4">
        <v>11</v>
      </c>
      <c r="D26" s="4">
        <v>12.333333333333334</v>
      </c>
      <c r="E26" s="4">
        <v>22</v>
      </c>
      <c r="F26" s="5">
        <f t="shared" si="4"/>
        <v>14.250833333333334</v>
      </c>
      <c r="G26" s="40">
        <v>3.1195322536369914</v>
      </c>
      <c r="H26" s="13">
        <v>19.029998779296875</v>
      </c>
      <c r="I26" s="4">
        <v>16.579986572265625</v>
      </c>
      <c r="J26" s="4">
        <v>15.339996337890625</v>
      </c>
      <c r="K26" s="4">
        <v>18.149993896484375</v>
      </c>
      <c r="L26" s="31">
        <f t="shared" si="5"/>
        <v>17.274993896484375</v>
      </c>
      <c r="M26" s="47">
        <v>0.34588071978101537</v>
      </c>
    </row>
    <row r="27" spans="1:13" ht="15">
      <c r="A27" s="21" t="s">
        <v>38</v>
      </c>
      <c r="B27" s="13">
        <v>10.3</v>
      </c>
      <c r="C27" s="4">
        <v>0</v>
      </c>
      <c r="D27" s="4">
        <v>0</v>
      </c>
      <c r="E27" s="4">
        <v>0</v>
      </c>
      <c r="F27" s="5">
        <f t="shared" si="4"/>
        <v>2.575</v>
      </c>
      <c r="G27" s="40">
        <v>0.5692750425533128</v>
      </c>
      <c r="H27" s="13">
        <v>0</v>
      </c>
      <c r="I27" s="4">
        <v>0</v>
      </c>
      <c r="J27" s="4">
        <v>0</v>
      </c>
      <c r="K27" s="4">
        <v>8.73</v>
      </c>
      <c r="L27" s="31">
        <f t="shared" si="5"/>
        <v>2.1825</v>
      </c>
      <c r="M27" s="47">
        <v>1.789458210680411</v>
      </c>
    </row>
    <row r="28" spans="1:13" ht="15">
      <c r="A28" s="21" t="s">
        <v>39</v>
      </c>
      <c r="B28" s="13"/>
      <c r="C28" s="4"/>
      <c r="D28" s="4"/>
      <c r="E28" s="4"/>
      <c r="F28" s="5" t="e">
        <f t="shared" si="4"/>
        <v>#DIV/0!</v>
      </c>
      <c r="G28" s="40">
        <v>1.8521766474430432</v>
      </c>
      <c r="H28" s="13"/>
      <c r="I28" s="4"/>
      <c r="J28" s="4"/>
      <c r="K28" s="4"/>
      <c r="L28" s="31" t="e">
        <f t="shared" si="5"/>
        <v>#DIV/0!</v>
      </c>
      <c r="M28" s="47">
        <v>1.775313877492315</v>
      </c>
    </row>
    <row r="29" spans="1:13" ht="15.75" thickBot="1">
      <c r="A29" s="21" t="s">
        <v>40</v>
      </c>
      <c r="B29" s="13"/>
      <c r="C29" s="4"/>
      <c r="D29" s="4"/>
      <c r="E29" s="4"/>
      <c r="F29" s="5" t="e">
        <f t="shared" si="4"/>
        <v>#DIV/0!</v>
      </c>
      <c r="G29" s="40">
        <v>4</v>
      </c>
      <c r="H29" s="13"/>
      <c r="I29" s="4"/>
      <c r="J29" s="4"/>
      <c r="K29" s="4"/>
      <c r="L29" s="31" t="e">
        <f t="shared" si="5"/>
        <v>#DIV/0!</v>
      </c>
      <c r="M29" s="47">
        <v>3.3570856872176082</v>
      </c>
    </row>
    <row r="30" spans="1:13" ht="15.75" thickBot="1">
      <c r="A30" s="20" t="s">
        <v>41</v>
      </c>
      <c r="B30" s="23">
        <f>'[1]Tabelle1'!$K$3</f>
        <v>0.12447422529772155</v>
      </c>
      <c r="C30" s="11">
        <f>'[1]Tabelle1'!$K$7</f>
        <v>0.11511958629605688</v>
      </c>
      <c r="D30" s="11">
        <f>'[1]Tabelle1'!$K$11</f>
        <v>0.09838256721370979</v>
      </c>
      <c r="E30" s="11">
        <f>'[1]Tabelle1'!$K$15</f>
        <v>0.08518261275453642</v>
      </c>
      <c r="F30" s="12">
        <f t="shared" si="4"/>
        <v>0.10578974789050616</v>
      </c>
      <c r="G30" s="41" t="e">
        <v>#DIV/0!</v>
      </c>
      <c r="H30" s="23">
        <f>'[2]Tabelle1'!$AH$2</f>
        <v>0.0736666531032986</v>
      </c>
      <c r="I30" s="11">
        <f>'[2]Tabelle1'!$AH$3</f>
        <v>0.06593058011509266</v>
      </c>
      <c r="J30" s="11">
        <f>'[2]Tabelle1'!$AH$4</f>
        <v>0.07211422330499116</v>
      </c>
      <c r="K30" s="11">
        <f>'[2]Tabelle1'!$AH$14</f>
        <v>0.057684618555857034</v>
      </c>
      <c r="L30" s="34">
        <f t="shared" si="5"/>
        <v>0.06734901876980987</v>
      </c>
      <c r="M30" s="47" t="e">
        <v>#DIV/0!</v>
      </c>
    </row>
    <row r="31" spans="1:13" ht="15">
      <c r="A31" s="26" t="s">
        <v>14</v>
      </c>
      <c r="B31" s="28"/>
      <c r="C31" s="8"/>
      <c r="D31" s="8"/>
      <c r="E31" s="8"/>
      <c r="F31" s="9" t="e">
        <f t="shared" si="4"/>
        <v>#DIV/0!</v>
      </c>
      <c r="G31" s="42">
        <v>0.012795551901236171</v>
      </c>
      <c r="H31" s="28"/>
      <c r="I31" s="8"/>
      <c r="J31" s="8"/>
      <c r="K31" s="8"/>
      <c r="L31" s="35" t="e">
        <f t="shared" si="5"/>
        <v>#DIV/0!</v>
      </c>
      <c r="M31" s="47">
        <v>0.03348518634324392</v>
      </c>
    </row>
    <row r="32" spans="1:13" ht="15">
      <c r="A32" s="26" t="s">
        <v>15</v>
      </c>
      <c r="B32" s="28"/>
      <c r="C32" s="8"/>
      <c r="D32" s="8"/>
      <c r="E32" s="8"/>
      <c r="F32" s="9" t="e">
        <f t="shared" si="4"/>
        <v>#DIV/0!</v>
      </c>
      <c r="G32" s="40" t="e">
        <v>#DIV/0!</v>
      </c>
      <c r="H32" s="28"/>
      <c r="I32" s="8"/>
      <c r="J32" s="8"/>
      <c r="K32" s="8"/>
      <c r="L32" s="35" t="e">
        <f t="shared" si="5"/>
        <v>#DIV/0!</v>
      </c>
      <c r="M32" s="47" t="e">
        <v>#DIV/0!</v>
      </c>
    </row>
    <row r="33" spans="1:13" ht="15">
      <c r="A33" s="26" t="s">
        <v>16</v>
      </c>
      <c r="B33" s="28"/>
      <c r="C33" s="8"/>
      <c r="D33" s="8"/>
      <c r="E33" s="8"/>
      <c r="F33" s="9" t="e">
        <f t="shared" si="4"/>
        <v>#DIV/0!</v>
      </c>
      <c r="G33" s="40" t="e">
        <v>#DIV/0!</v>
      </c>
      <c r="H33" s="28"/>
      <c r="I33" s="8"/>
      <c r="J33" s="8"/>
      <c r="K33" s="8"/>
      <c r="L33" s="35" t="e">
        <f t="shared" si="5"/>
        <v>#DIV/0!</v>
      </c>
      <c r="M33" s="47" t="e">
        <v>#DIV/0!</v>
      </c>
    </row>
    <row r="34" spans="1:13" ht="15">
      <c r="A34" s="26" t="s">
        <v>17</v>
      </c>
      <c r="B34" s="28"/>
      <c r="C34" s="8"/>
      <c r="D34" s="8"/>
      <c r="E34" s="8"/>
      <c r="F34" s="9" t="e">
        <f t="shared" si="4"/>
        <v>#DIV/0!</v>
      </c>
      <c r="G34" s="40" t="e">
        <v>#DIV/0!</v>
      </c>
      <c r="H34" s="28"/>
      <c r="I34" s="8"/>
      <c r="J34" s="8"/>
      <c r="K34" s="8"/>
      <c r="L34" s="35" t="e">
        <f t="shared" si="5"/>
        <v>#DIV/0!</v>
      </c>
      <c r="M34" s="47" t="e">
        <v>#DIV/0!</v>
      </c>
    </row>
    <row r="35" spans="1:13" ht="15">
      <c r="A35" s="21" t="s">
        <v>5</v>
      </c>
      <c r="B35" s="24">
        <f>'[1]Tabelle1'!$K$4</f>
        <v>0.14536475732116125</v>
      </c>
      <c r="C35" s="8">
        <v>0.13688259796193228</v>
      </c>
      <c r="D35" s="8">
        <v>0.09227732539140684</v>
      </c>
      <c r="E35" s="8">
        <v>0.12484156022483346</v>
      </c>
      <c r="F35" s="5">
        <f t="shared" si="4"/>
        <v>0.12484156022483346</v>
      </c>
      <c r="G35" s="40" t="e">
        <v>#DIV/0!</v>
      </c>
      <c r="H35" s="28">
        <v>0.2903610568576389</v>
      </c>
      <c r="I35" s="8">
        <v>0.2700235571260306</v>
      </c>
      <c r="J35" s="8">
        <v>0.32028834474381623</v>
      </c>
      <c r="K35" s="6">
        <f>'[2]Tabelle1'!$AH$15</f>
        <v>0.3162984276419558</v>
      </c>
      <c r="L35" s="31">
        <f t="shared" si="5"/>
        <v>0.2992428465923604</v>
      </c>
      <c r="M35" s="47" t="e">
        <v>#DIV/0!</v>
      </c>
    </row>
    <row r="36" spans="1:13" ht="15">
      <c r="A36" s="21" t="s">
        <v>6</v>
      </c>
      <c r="B36" s="24">
        <f>'[1]Tabelle1'!$K$5</f>
        <v>0.4852289069893679</v>
      </c>
      <c r="C36" s="6">
        <v>0.4085376342745689</v>
      </c>
      <c r="D36" s="6">
        <v>0.48413030586034134</v>
      </c>
      <c r="E36" s="6">
        <v>0.6968077896272838</v>
      </c>
      <c r="F36" s="5">
        <f t="shared" si="4"/>
        <v>0.5186761591878905</v>
      </c>
      <c r="G36" s="40">
        <v>0.008940603152711564</v>
      </c>
      <c r="H36" s="24">
        <v>0.7341560453245062</v>
      </c>
      <c r="I36" s="6">
        <v>0.40494413455968653</v>
      </c>
      <c r="J36" s="6">
        <v>0.364644401696266</v>
      </c>
      <c r="K36" s="6">
        <f>'[2]Tabelle1'!$AH$16</f>
        <v>0.5561165147328625</v>
      </c>
      <c r="L36" s="31">
        <f t="shared" si="5"/>
        <v>0.5149652740783303</v>
      </c>
      <c r="M36" s="47">
        <v>0.04781299933055843</v>
      </c>
    </row>
    <row r="37" spans="1:13" ht="15">
      <c r="A37" s="21" t="s">
        <v>7</v>
      </c>
      <c r="B37" s="24">
        <f>'[1]Tabelle1'!$K$6</f>
        <v>0.7808770804932801</v>
      </c>
      <c r="C37" s="6">
        <v>0.6968413209765164</v>
      </c>
      <c r="D37" s="6">
        <v>0.9696770067803316</v>
      </c>
      <c r="E37" s="6">
        <v>0.8778378378378379</v>
      </c>
      <c r="F37" s="5">
        <f t="shared" si="4"/>
        <v>0.8313083115219915</v>
      </c>
      <c r="G37" s="40">
        <v>0.1794134473702116</v>
      </c>
      <c r="H37" s="24">
        <v>0.5271373927426858</v>
      </c>
      <c r="I37" s="6">
        <v>0.7045557567241109</v>
      </c>
      <c r="J37" s="6">
        <v>0.5821162321703776</v>
      </c>
      <c r="K37" s="6">
        <f>'[2]Tabelle1'!$AH$17</f>
        <v>0.8343907736882776</v>
      </c>
      <c r="L37" s="31">
        <f t="shared" si="5"/>
        <v>0.662050038831363</v>
      </c>
      <c r="M37" s="47">
        <v>0.17265222095845545</v>
      </c>
    </row>
    <row r="38" spans="1:13" ht="15">
      <c r="A38" s="21" t="s">
        <v>8</v>
      </c>
      <c r="B38" s="24"/>
      <c r="C38" s="6"/>
      <c r="D38" s="6"/>
      <c r="E38" s="6">
        <v>1.1982630907186804</v>
      </c>
      <c r="F38" s="5">
        <f t="shared" si="4"/>
        <v>1.1982630907186804</v>
      </c>
      <c r="G38" s="40">
        <v>0.10991405250788747</v>
      </c>
      <c r="H38" s="24"/>
      <c r="I38" s="6"/>
      <c r="J38" s="6"/>
      <c r="K38" s="6">
        <f>'[2]Tabelle1'!$AH$18</f>
        <v>1.1906666666666668</v>
      </c>
      <c r="L38" s="31">
        <f t="shared" si="5"/>
        <v>1.1906666666666668</v>
      </c>
      <c r="M38" s="47">
        <v>0.170935853722414</v>
      </c>
    </row>
    <row r="39" spans="1:13" ht="15.75" thickBot="1">
      <c r="A39" s="21" t="s">
        <v>9</v>
      </c>
      <c r="B39" s="59"/>
      <c r="C39" s="60"/>
      <c r="D39" s="60"/>
      <c r="E39" s="60"/>
      <c r="F39" s="61" t="e">
        <f t="shared" si="4"/>
        <v>#DIV/0!</v>
      </c>
      <c r="G39" s="62" t="e">
        <v>#DIV/0!</v>
      </c>
      <c r="H39" s="59"/>
      <c r="I39" s="60"/>
      <c r="J39" s="60"/>
      <c r="K39" s="60"/>
      <c r="L39" s="63" t="e">
        <f t="shared" si="5"/>
        <v>#DIV/0!</v>
      </c>
      <c r="M39" s="64">
        <v>0.28882066644017396</v>
      </c>
    </row>
    <row r="40" spans="1:13" ht="15">
      <c r="A40" s="20" t="s">
        <v>42</v>
      </c>
      <c r="B40" s="23">
        <f>(B13*B3*B30)+(B4*B14*B31)+(B5*B15*B32)+(B6*B16*B33)+(B7*B17*B34)</f>
        <v>19.40805084573379</v>
      </c>
      <c r="C40" s="11">
        <f>(C13*C3*C30)+(C4*C14*C31)+(C5*C15*C32)+(C6*C16*C33)+(C7*C17*C34)</f>
        <v>11.581828735714284</v>
      </c>
      <c r="D40" s="11">
        <f>(D13*D3*D30)+(D4*D14*D31)+(D5*D15*D32)+(D6*D16*D33)+(D7*D17*D34)</f>
        <v>11.461494309646106</v>
      </c>
      <c r="E40" s="11">
        <f>(E13*E3*E30)+(E4*E14*E31)+(E5*E15*E32)+(E6*E16*E33)+(E7*E17*E34)</f>
        <v>11.641274778349725</v>
      </c>
      <c r="F40" s="18">
        <f>AVERAGE(B40:E40)</f>
        <v>13.523162167360976</v>
      </c>
      <c r="G40" s="65">
        <f>STDEV(B40:E40)</f>
        <v>3.9239718292449495</v>
      </c>
      <c r="H40" s="23">
        <f>(H13*H3*H30)+(H4*H14*H31)+(H5*H15*H32)+(H6*H16*H33)+(H7*H17*H34)</f>
        <v>11.933997802734375</v>
      </c>
      <c r="I40" s="11">
        <f>(I13*I3*I30)+(I4*I14*I31)+(I5*I15*I32)+(I6*I16*I33)+(I7*I17*I34)</f>
        <v>9.613991639147914</v>
      </c>
      <c r="J40" s="11">
        <f>(J13*J3*J30)+(J4*J14*J31)+(J5*J15*J32)+(J6*J16*J33)+(J7*J17*J34)</f>
        <v>11.286596830875872</v>
      </c>
      <c r="K40" s="11">
        <f>(K13*K3*K30)+(K4*K14*K31)+(K5*K15*K32)+(K6*K16*K33)+(K7*K17*K34)</f>
        <v>4.334996806961814</v>
      </c>
      <c r="L40" s="34">
        <f>AVERAGE(H40:K40)</f>
        <v>9.292395769929993</v>
      </c>
      <c r="M40" s="46">
        <f>STDEV(H40:K40)</f>
        <v>3.4464536145788096</v>
      </c>
    </row>
    <row r="41" spans="1:13" ht="15">
      <c r="A41" s="21" t="s">
        <v>43</v>
      </c>
      <c r="B41" s="24">
        <f>(B8*B35*B25)+(B9*B36*B26)+(B10*B37*B27)+(B11*B38*B28)</f>
        <v>64.06254125294251</v>
      </c>
      <c r="C41" s="6">
        <f>(C8*C35*C25)+(C9*C36*C26)+(C10*C37*C27)+(C11*C38*C28)</f>
        <v>55.92879871312078</v>
      </c>
      <c r="D41" s="6">
        <f>(D8*D35*D25)+(D9*D36*D26)+(D10*D37*D27)+(D11*D38*D28)</f>
        <v>55.708756930615735</v>
      </c>
      <c r="E41" s="6">
        <f>(E8*E35*E25)+(E9*E36*E26)+(E10*E37*E27)+(E11*E38*E28)</f>
        <v>98.61523974775815</v>
      </c>
      <c r="F41" s="5">
        <f>AVERAGE(B41:E41)</f>
        <v>68.5788341611093</v>
      </c>
      <c r="G41" s="43">
        <f>STDEV(B41:E41)</f>
        <v>20.39807872449645</v>
      </c>
      <c r="H41" s="24">
        <f>(H8*H35*H25)+(H9*H36*H26)+(H10*H37*H27)+(H11*H38*H28)</f>
        <v>120.81839082677035</v>
      </c>
      <c r="I41" s="6">
        <f>(I8*I35*I25)+(I9*I36*I26)+(I10*I37*I27)+(I11*I38*I28)</f>
        <v>107.97745508757296</v>
      </c>
      <c r="J41" s="6">
        <f>(J8*J35*J25)+(J9*J36*J26)+(J10*J37*J27)+(J11*J38*J28)</f>
        <v>92.72432925737455</v>
      </c>
      <c r="K41" s="6">
        <f>(K8*K35*K25)+(K9*K36*K26)+(K10*K37*K27)+(K11*K38*K28)</f>
        <v>64.91677086836239</v>
      </c>
      <c r="L41" s="31">
        <f>AVERAGE(H41:K41)</f>
        <v>96.60923651002007</v>
      </c>
      <c r="M41" s="47">
        <f>STDEV(H41:K41)</f>
        <v>24.047345169952738</v>
      </c>
    </row>
    <row r="42" spans="1:13" ht="15.75" thickBot="1">
      <c r="A42" s="22" t="s">
        <v>44</v>
      </c>
      <c r="B42" s="25">
        <f>B41+B40</f>
        <v>83.47059209867629</v>
      </c>
      <c r="C42" s="14">
        <f>C41+C40</f>
        <v>67.51062744883507</v>
      </c>
      <c r="D42" s="14">
        <f>D41+D40</f>
        <v>67.17025124026185</v>
      </c>
      <c r="E42" s="14">
        <f>E41+E40</f>
        <v>110.25651452610788</v>
      </c>
      <c r="F42" s="15">
        <f>AVERAGE(B42:E42)</f>
        <v>82.10199632847028</v>
      </c>
      <c r="G42" s="44">
        <f>STDEV(B42:E42)</f>
        <v>20.25187239478655</v>
      </c>
      <c r="H42" s="25">
        <f>H41+H40</f>
        <v>132.75238862950474</v>
      </c>
      <c r="I42" s="14">
        <f>I41+I40</f>
        <v>117.59144672672087</v>
      </c>
      <c r="J42" s="14">
        <f>J41+J40</f>
        <v>104.01092608825041</v>
      </c>
      <c r="K42" s="14">
        <f>K41+K40</f>
        <v>69.2517676753242</v>
      </c>
      <c r="L42" s="32">
        <f>AVERAGE(H42:K42)</f>
        <v>105.90163227995006</v>
      </c>
      <c r="M42" s="48">
        <f>STDEV(H42:K42)</f>
        <v>27.10720828970168</v>
      </c>
    </row>
    <row r="69" spans="15:25" ht="15">
      <c r="O69" s="36"/>
      <c r="P69" s="36"/>
      <c r="Q69" s="36"/>
      <c r="R69" s="36"/>
      <c r="S69" s="36"/>
      <c r="U69" s="36"/>
      <c r="V69" s="36"/>
      <c r="W69" s="36"/>
      <c r="X69" s="36"/>
      <c r="Y69" s="36"/>
    </row>
    <row r="70" spans="15:25" ht="15">
      <c r="O70" s="36"/>
      <c r="P70" s="36"/>
      <c r="Q70" s="36"/>
      <c r="R70" s="36"/>
      <c r="S70" s="36"/>
      <c r="U70" s="36"/>
      <c r="V70" s="36"/>
      <c r="W70" s="36"/>
      <c r="X70" s="36"/>
      <c r="Y70" s="36"/>
    </row>
    <row r="71" spans="15:25" ht="15">
      <c r="O71" s="36"/>
      <c r="P71" s="36"/>
      <c r="Q71" s="36"/>
      <c r="R71" s="36"/>
      <c r="S71" s="36"/>
      <c r="U71" s="36"/>
      <c r="V71" s="36"/>
      <c r="W71" s="36"/>
      <c r="X71" s="36"/>
      <c r="Y71" s="36"/>
    </row>
    <row r="72" spans="15:25" ht="15">
      <c r="O72" s="36"/>
      <c r="P72" s="36"/>
      <c r="Q72" s="36"/>
      <c r="R72" s="36"/>
      <c r="S72" s="36"/>
      <c r="U72" s="36"/>
      <c r="V72" s="36"/>
      <c r="W72" s="36"/>
      <c r="X72" s="36"/>
      <c r="Y72" s="36"/>
    </row>
    <row r="73" spans="15:25" ht="15">
      <c r="O73" s="36"/>
      <c r="P73" s="36"/>
      <c r="Q73" s="36"/>
      <c r="R73" s="36"/>
      <c r="S73" s="36"/>
      <c r="U73" s="36"/>
      <c r="V73" s="36"/>
      <c r="W73" s="36"/>
      <c r="X73" s="36"/>
      <c r="Y73" s="36"/>
    </row>
    <row r="74" spans="15:25" ht="15">
      <c r="O74" s="36"/>
      <c r="P74" s="36"/>
      <c r="Q74" s="36"/>
      <c r="R74" s="36"/>
      <c r="S74" s="36"/>
      <c r="U74" s="36"/>
      <c r="V74" s="36"/>
      <c r="W74" s="36"/>
      <c r="X74" s="36"/>
      <c r="Y74" s="36"/>
    </row>
    <row r="75" spans="15:25" ht="15">
      <c r="O75" s="36"/>
      <c r="P75" s="36"/>
      <c r="Q75" s="36"/>
      <c r="R75" s="36"/>
      <c r="S75" s="36"/>
      <c r="U75" s="36"/>
      <c r="V75" s="36"/>
      <c r="W75" s="36"/>
      <c r="X75" s="36"/>
      <c r="Y75" s="36"/>
    </row>
    <row r="76" spans="15:25" ht="15">
      <c r="O76" s="36"/>
      <c r="P76" s="36"/>
      <c r="Q76" s="36"/>
      <c r="R76" s="36"/>
      <c r="S76" s="36"/>
      <c r="U76" s="36"/>
      <c r="V76" s="36"/>
      <c r="W76" s="36"/>
      <c r="X76" s="36"/>
      <c r="Y76" s="36"/>
    </row>
    <row r="77" spans="15:25" ht="15">
      <c r="O77" s="36"/>
      <c r="P77" s="36"/>
      <c r="Q77" s="36"/>
      <c r="R77" s="36"/>
      <c r="S77" s="36"/>
      <c r="U77" s="36"/>
      <c r="V77" s="36"/>
      <c r="W77" s="36"/>
      <c r="X77" s="36"/>
      <c r="Y77" s="36"/>
    </row>
    <row r="78" spans="15:25" ht="15">
      <c r="O78" s="36"/>
      <c r="P78" s="36"/>
      <c r="Q78" s="36"/>
      <c r="R78" s="36"/>
      <c r="S78" s="36"/>
      <c r="U78" s="36"/>
      <c r="V78" s="36"/>
      <c r="W78" s="36"/>
      <c r="X78" s="36"/>
      <c r="Y78" s="36"/>
    </row>
    <row r="79" spans="15:25" ht="15">
      <c r="O79" s="36"/>
      <c r="P79" s="36"/>
      <c r="Q79" s="36"/>
      <c r="R79" s="36"/>
      <c r="S79" s="36"/>
      <c r="U79" s="36"/>
      <c r="V79" s="36"/>
      <c r="W79" s="36"/>
      <c r="X79" s="36"/>
      <c r="Y79" s="36"/>
    </row>
    <row r="80" spans="15:25" ht="15">
      <c r="O80" s="36"/>
      <c r="P80" s="36"/>
      <c r="Q80" s="36"/>
      <c r="R80" s="36"/>
      <c r="S80" s="36"/>
      <c r="U80" s="36"/>
      <c r="V80" s="36"/>
      <c r="W80" s="36"/>
      <c r="X80" s="36"/>
      <c r="Y80" s="36"/>
    </row>
    <row r="81" spans="15:25" ht="15">
      <c r="O81" s="36"/>
      <c r="P81" s="36"/>
      <c r="Q81" s="36"/>
      <c r="R81" s="36"/>
      <c r="S81" s="36"/>
      <c r="U81" s="36"/>
      <c r="V81" s="36"/>
      <c r="W81" s="36"/>
      <c r="X81" s="36"/>
      <c r="Y81" s="36"/>
    </row>
    <row r="82" spans="15:25" ht="15">
      <c r="O82" s="36"/>
      <c r="P82" s="36"/>
      <c r="Q82" s="36"/>
      <c r="R82" s="36"/>
      <c r="S82" s="36"/>
      <c r="U82" s="36"/>
      <c r="V82" s="36"/>
      <c r="W82" s="36"/>
      <c r="X82" s="36"/>
      <c r="Y82" s="36"/>
    </row>
    <row r="83" spans="15:25" ht="15">
      <c r="O83" s="36"/>
      <c r="P83" s="36"/>
      <c r="Q83" s="36"/>
      <c r="R83" s="36"/>
      <c r="S83" s="36"/>
      <c r="U83" s="36"/>
      <c r="V83" s="36"/>
      <c r="W83" s="36"/>
      <c r="X83" s="36"/>
      <c r="Y83" s="36"/>
    </row>
    <row r="84" spans="15:25" ht="15">
      <c r="O84" s="36"/>
      <c r="P84" s="36"/>
      <c r="Q84" s="36"/>
      <c r="R84" s="36"/>
      <c r="S84" s="36"/>
      <c r="U84" s="36"/>
      <c r="V84" s="36"/>
      <c r="W84" s="36"/>
      <c r="X84" s="36"/>
      <c r="Y84" s="36"/>
    </row>
    <row r="85" spans="15:25" ht="15">
      <c r="O85" s="36"/>
      <c r="P85" s="36"/>
      <c r="Q85" s="36"/>
      <c r="R85" s="36"/>
      <c r="S85" s="36"/>
      <c r="U85" s="36"/>
      <c r="V85" s="36"/>
      <c r="W85" s="36"/>
      <c r="X85" s="36"/>
      <c r="Y85" s="36"/>
    </row>
    <row r="86" spans="15:25" ht="15">
      <c r="O86" s="36"/>
      <c r="P86" s="36"/>
      <c r="Q86" s="36"/>
      <c r="R86" s="36"/>
      <c r="S86" s="36"/>
      <c r="U86" s="36"/>
      <c r="V86" s="36"/>
      <c r="W86" s="36"/>
      <c r="X86" s="36"/>
      <c r="Y86" s="36"/>
    </row>
    <row r="87" spans="15:25" ht="15">
      <c r="O87" s="36"/>
      <c r="P87" s="36"/>
      <c r="Q87" s="36"/>
      <c r="R87" s="36"/>
      <c r="S87" s="36"/>
      <c r="U87" s="36"/>
      <c r="V87" s="36"/>
      <c r="W87" s="36"/>
      <c r="X87" s="36"/>
      <c r="Y87" s="36"/>
    </row>
    <row r="88" spans="15:25" ht="15">
      <c r="O88" s="36"/>
      <c r="P88" s="36"/>
      <c r="Q88" s="36"/>
      <c r="R88" s="36"/>
      <c r="S88" s="36"/>
      <c r="U88" s="36"/>
      <c r="V88" s="36"/>
      <c r="W88" s="36"/>
      <c r="X88" s="36"/>
      <c r="Y88" s="36"/>
    </row>
    <row r="89" spans="15:25" ht="15">
      <c r="O89" s="36"/>
      <c r="P89" s="36"/>
      <c r="Q89" s="36"/>
      <c r="R89" s="36"/>
      <c r="S89" s="36"/>
      <c r="U89" s="36"/>
      <c r="V89" s="36"/>
      <c r="W89" s="36"/>
      <c r="X89" s="36"/>
      <c r="Y89" s="36"/>
    </row>
    <row r="90" spans="15:25" ht="15">
      <c r="O90" s="36"/>
      <c r="P90" s="36"/>
      <c r="Q90" s="36"/>
      <c r="R90" s="36"/>
      <c r="S90" s="36"/>
      <c r="U90" s="36"/>
      <c r="V90" s="36"/>
      <c r="W90" s="36"/>
      <c r="X90" s="36"/>
      <c r="Y90" s="36"/>
    </row>
    <row r="91" spans="15:25" ht="15">
      <c r="O91" s="36"/>
      <c r="P91" s="36"/>
      <c r="Q91" s="36"/>
      <c r="R91" s="36"/>
      <c r="S91" s="36"/>
      <c r="U91" s="36"/>
      <c r="V91" s="36"/>
      <c r="W91" s="36"/>
      <c r="X91" s="36"/>
      <c r="Y91" s="36"/>
    </row>
    <row r="92" spans="15:25" ht="15">
      <c r="O92" s="36"/>
      <c r="P92" s="36"/>
      <c r="Q92" s="36"/>
      <c r="R92" s="36"/>
      <c r="S92" s="36"/>
      <c r="U92" s="36"/>
      <c r="V92" s="36"/>
      <c r="W92" s="36"/>
      <c r="X92" s="36"/>
      <c r="Y92" s="36"/>
    </row>
    <row r="93" spans="15:25" ht="15">
      <c r="O93" s="36"/>
      <c r="P93" s="36"/>
      <c r="Q93" s="36"/>
      <c r="R93" s="36"/>
      <c r="S93" s="36"/>
      <c r="U93" s="36"/>
      <c r="V93" s="36"/>
      <c r="W93" s="36"/>
      <c r="X93" s="36"/>
      <c r="Y93" s="36"/>
    </row>
    <row r="94" spans="15:25" ht="15">
      <c r="O94" s="36"/>
      <c r="P94" s="36"/>
      <c r="Q94" s="36"/>
      <c r="R94" s="36"/>
      <c r="S94" s="36"/>
      <c r="U94" s="36"/>
      <c r="V94" s="36"/>
      <c r="W94" s="36"/>
      <c r="X94" s="36"/>
      <c r="Y94" s="36"/>
    </row>
    <row r="95" spans="15:25" ht="15">
      <c r="O95" s="36"/>
      <c r="P95" s="36"/>
      <c r="Q95" s="36"/>
      <c r="R95" s="36"/>
      <c r="S95" s="36"/>
      <c r="U95" s="36"/>
      <c r="V95" s="36"/>
      <c r="W95" s="36"/>
      <c r="X95" s="36"/>
      <c r="Y95" s="36"/>
    </row>
    <row r="96" spans="15:25" ht="15">
      <c r="O96" s="36"/>
      <c r="P96" s="36"/>
      <c r="Q96" s="36"/>
      <c r="R96" s="36"/>
      <c r="S96" s="36"/>
      <c r="U96" s="36"/>
      <c r="V96" s="36"/>
      <c r="W96" s="36"/>
      <c r="X96" s="36"/>
      <c r="Y96" s="36"/>
    </row>
    <row r="97" spans="15:25" ht="15">
      <c r="O97" s="36"/>
      <c r="P97" s="36"/>
      <c r="Q97" s="36"/>
      <c r="R97" s="36"/>
      <c r="S97" s="36"/>
      <c r="U97" s="36"/>
      <c r="V97" s="36"/>
      <c r="W97" s="36"/>
      <c r="X97" s="36"/>
      <c r="Y97" s="36"/>
    </row>
    <row r="98" spans="15:25" ht="15">
      <c r="O98" s="36"/>
      <c r="P98" s="36"/>
      <c r="Q98" s="36"/>
      <c r="R98" s="36"/>
      <c r="S98" s="36"/>
      <c r="U98" s="36"/>
      <c r="V98" s="36"/>
      <c r="W98" s="36"/>
      <c r="X98" s="36"/>
      <c r="Y98" s="36"/>
    </row>
    <row r="99" spans="15:25" ht="15">
      <c r="O99" s="36"/>
      <c r="P99" s="36"/>
      <c r="Q99" s="36"/>
      <c r="R99" s="36"/>
      <c r="S99" s="36"/>
      <c r="U99" s="36"/>
      <c r="V99" s="36"/>
      <c r="W99" s="36"/>
      <c r="X99" s="36"/>
      <c r="Y99" s="36"/>
    </row>
    <row r="100" spans="15:25" ht="15">
      <c r="O100" s="36"/>
      <c r="P100" s="36"/>
      <c r="Q100" s="36"/>
      <c r="R100" s="36"/>
      <c r="S100" s="36"/>
      <c r="U100" s="36"/>
      <c r="V100" s="36"/>
      <c r="W100" s="36"/>
      <c r="X100" s="36"/>
      <c r="Y100" s="36"/>
    </row>
    <row r="101" spans="15:25" ht="15">
      <c r="O101" s="36"/>
      <c r="P101" s="36"/>
      <c r="Q101" s="36"/>
      <c r="R101" s="36"/>
      <c r="S101" s="36"/>
      <c r="U101" s="36"/>
      <c r="V101" s="36"/>
      <c r="W101" s="36"/>
      <c r="X101" s="36"/>
      <c r="Y101" s="36"/>
    </row>
    <row r="102" spans="15:25" ht="15">
      <c r="O102" s="36"/>
      <c r="P102" s="36"/>
      <c r="Q102" s="36"/>
      <c r="R102" s="36"/>
      <c r="S102" s="36"/>
      <c r="U102" s="36"/>
      <c r="V102" s="36"/>
      <c r="W102" s="36"/>
      <c r="X102" s="36"/>
      <c r="Y102" s="36"/>
    </row>
    <row r="103" spans="15:25" ht="15">
      <c r="O103" s="36"/>
      <c r="P103" s="36"/>
      <c r="Q103" s="36"/>
      <c r="R103" s="36"/>
      <c r="S103" s="36"/>
      <c r="U103" s="36"/>
      <c r="V103" s="36"/>
      <c r="W103" s="36"/>
      <c r="X103" s="36"/>
      <c r="Y103" s="36"/>
    </row>
    <row r="104" spans="15:25" ht="15">
      <c r="O104" s="36"/>
      <c r="P104" s="36"/>
      <c r="Q104" s="36"/>
      <c r="R104" s="36"/>
      <c r="S104" s="36"/>
      <c r="U104" s="36"/>
      <c r="V104" s="36"/>
      <c r="W104" s="36"/>
      <c r="X104" s="36"/>
      <c r="Y104" s="36"/>
    </row>
    <row r="105" spans="15:25" ht="15">
      <c r="O105" s="36"/>
      <c r="P105" s="36"/>
      <c r="Q105" s="36"/>
      <c r="R105" s="36"/>
      <c r="S105" s="36"/>
      <c r="U105" s="36"/>
      <c r="V105" s="36"/>
      <c r="W105" s="36"/>
      <c r="X105" s="36"/>
      <c r="Y105" s="36"/>
    </row>
    <row r="106" spans="15:25" ht="15">
      <c r="O106" s="36"/>
      <c r="P106" s="36"/>
      <c r="Q106" s="36"/>
      <c r="R106" s="36"/>
      <c r="S106" s="36"/>
      <c r="U106" s="36"/>
      <c r="V106" s="36"/>
      <c r="W106" s="36"/>
      <c r="X106" s="36"/>
      <c r="Y106" s="36"/>
    </row>
    <row r="107" spans="15:25" ht="15">
      <c r="O107" s="36"/>
      <c r="P107" s="36"/>
      <c r="Q107" s="36"/>
      <c r="R107" s="36"/>
      <c r="S107" s="36"/>
      <c r="U107" s="36"/>
      <c r="V107" s="36"/>
      <c r="W107" s="36"/>
      <c r="X107" s="36"/>
      <c r="Y107" s="36"/>
    </row>
    <row r="108" spans="15:25" ht="15">
      <c r="O108" s="36"/>
      <c r="P108" s="36"/>
      <c r="Q108" s="36"/>
      <c r="R108" s="36"/>
      <c r="S108" s="36"/>
      <c r="U108" s="36"/>
      <c r="V108" s="36"/>
      <c r="W108" s="36"/>
      <c r="X108" s="36"/>
      <c r="Y108" s="36"/>
    </row>
    <row r="109" spans="15:25" ht="15">
      <c r="O109" s="36"/>
      <c r="P109" s="36"/>
      <c r="Q109" s="36"/>
      <c r="R109" s="36"/>
      <c r="S109" s="36"/>
      <c r="U109" s="36"/>
      <c r="V109" s="36"/>
      <c r="W109" s="36"/>
      <c r="X109" s="36"/>
      <c r="Y109" s="36"/>
    </row>
    <row r="110" spans="15:25" ht="15">
      <c r="O110" s="36"/>
      <c r="P110" s="36"/>
      <c r="Q110" s="36"/>
      <c r="R110" s="36"/>
      <c r="S110" s="36"/>
      <c r="U110" s="36"/>
      <c r="V110" s="36"/>
      <c r="W110" s="36"/>
      <c r="X110" s="36"/>
      <c r="Y110" s="36"/>
    </row>
    <row r="111" spans="15:25" ht="15">
      <c r="O111" s="36"/>
      <c r="P111" s="36"/>
      <c r="Q111" s="36"/>
      <c r="R111" s="36"/>
      <c r="S111" s="36"/>
      <c r="U111" s="36"/>
      <c r="V111" s="36"/>
      <c r="W111" s="36"/>
      <c r="X111" s="36"/>
      <c r="Y111" s="36"/>
    </row>
    <row r="112" spans="15:25" ht="15">
      <c r="O112" s="36"/>
      <c r="P112" s="36"/>
      <c r="Q112" s="36"/>
      <c r="R112" s="36"/>
      <c r="S112" s="36"/>
      <c r="U112" s="36"/>
      <c r="V112" s="36"/>
      <c r="W112" s="36"/>
      <c r="X112" s="36"/>
      <c r="Y112" s="36"/>
    </row>
    <row r="113" spans="15:25" ht="15">
      <c r="O113" s="36"/>
      <c r="P113" s="36"/>
      <c r="Q113" s="36"/>
      <c r="R113" s="36"/>
      <c r="S113" s="36"/>
      <c r="U113" s="36"/>
      <c r="V113" s="36"/>
      <c r="W113" s="36"/>
      <c r="X113" s="36"/>
      <c r="Y113" s="36"/>
    </row>
    <row r="114" spans="15:25" ht="15">
      <c r="O114" s="36"/>
      <c r="P114" s="36"/>
      <c r="Q114" s="36"/>
      <c r="R114" s="36"/>
      <c r="S114" s="36"/>
      <c r="U114" s="36"/>
      <c r="V114" s="36"/>
      <c r="W114" s="36"/>
      <c r="X114" s="36"/>
      <c r="Y114" s="36"/>
    </row>
    <row r="115" spans="15:25" ht="15">
      <c r="O115" s="36"/>
      <c r="P115" s="36"/>
      <c r="Q115" s="36"/>
      <c r="R115" s="36"/>
      <c r="S115" s="36"/>
      <c r="U115" s="36"/>
      <c r="V115" s="36"/>
      <c r="W115" s="36"/>
      <c r="X115" s="36"/>
      <c r="Y115" s="36"/>
    </row>
    <row r="116" spans="15:25" ht="15">
      <c r="O116" s="36"/>
      <c r="P116" s="36"/>
      <c r="Q116" s="36"/>
      <c r="R116" s="36"/>
      <c r="S116" s="36"/>
      <c r="U116" s="36"/>
      <c r="V116" s="36"/>
      <c r="W116" s="36"/>
      <c r="X116" s="36"/>
      <c r="Y116" s="36"/>
    </row>
    <row r="117" spans="15:25" ht="15">
      <c r="O117" s="36"/>
      <c r="P117" s="36"/>
      <c r="Q117" s="36"/>
      <c r="R117" s="36"/>
      <c r="S117" s="36"/>
      <c r="U117" s="36"/>
      <c r="V117" s="36"/>
      <c r="W117" s="36"/>
      <c r="X117" s="36"/>
      <c r="Y117" s="36"/>
    </row>
    <row r="118" spans="15:25" ht="15">
      <c r="O118" s="36"/>
      <c r="P118" s="36"/>
      <c r="Q118" s="36"/>
      <c r="R118" s="36"/>
      <c r="S118" s="36"/>
      <c r="U118" s="36"/>
      <c r="V118" s="36"/>
      <c r="W118" s="36"/>
      <c r="X118" s="36"/>
      <c r="Y118" s="36"/>
    </row>
    <row r="119" spans="15:25" ht="15">
      <c r="O119" s="36"/>
      <c r="P119" s="36"/>
      <c r="Q119" s="36"/>
      <c r="R119" s="36"/>
      <c r="S119" s="36"/>
      <c r="U119" s="36"/>
      <c r="V119" s="36"/>
      <c r="W119" s="36"/>
      <c r="X119" s="36"/>
      <c r="Y119" s="36"/>
    </row>
    <row r="120" spans="15:25" ht="15">
      <c r="O120" s="36"/>
      <c r="P120" s="36"/>
      <c r="Q120" s="36"/>
      <c r="R120" s="36"/>
      <c r="S120" s="36"/>
      <c r="U120" s="36"/>
      <c r="V120" s="36"/>
      <c r="W120" s="36"/>
      <c r="X120" s="36"/>
      <c r="Y120" s="36"/>
    </row>
    <row r="121" spans="15:25" ht="15">
      <c r="O121" s="36"/>
      <c r="P121" s="36"/>
      <c r="Q121" s="36"/>
      <c r="R121" s="36"/>
      <c r="S121" s="36"/>
      <c r="U121" s="36"/>
      <c r="V121" s="36"/>
      <c r="W121" s="36"/>
      <c r="X121" s="36"/>
      <c r="Y121" s="36"/>
    </row>
    <row r="122" spans="15:25" ht="15">
      <c r="O122" s="36"/>
      <c r="P122" s="36"/>
      <c r="Q122" s="36"/>
      <c r="R122" s="36"/>
      <c r="S122" s="36"/>
      <c r="U122" s="36"/>
      <c r="V122" s="36"/>
      <c r="W122" s="36"/>
      <c r="X122" s="36"/>
      <c r="Y122" s="36"/>
    </row>
    <row r="123" spans="15:25" ht="15">
      <c r="O123" s="36"/>
      <c r="P123" s="36"/>
      <c r="Q123" s="36"/>
      <c r="R123" s="36"/>
      <c r="S123" s="36"/>
      <c r="U123" s="36"/>
      <c r="V123" s="36"/>
      <c r="W123" s="36"/>
      <c r="X123" s="36"/>
      <c r="Y123" s="36"/>
    </row>
    <row r="124" spans="15:25" ht="15">
      <c r="O124" s="36"/>
      <c r="P124" s="36"/>
      <c r="Q124" s="36"/>
      <c r="R124" s="36"/>
      <c r="S124" s="36"/>
      <c r="U124" s="36"/>
      <c r="V124" s="36"/>
      <c r="W124" s="36"/>
      <c r="X124" s="36"/>
      <c r="Y124" s="36"/>
    </row>
    <row r="125" spans="15:25" ht="15">
      <c r="O125" s="36"/>
      <c r="P125" s="36"/>
      <c r="Q125" s="36"/>
      <c r="R125" s="36"/>
      <c r="S125" s="36"/>
      <c r="U125" s="36"/>
      <c r="V125" s="36"/>
      <c r="W125" s="36"/>
      <c r="X125" s="36"/>
      <c r="Y125" s="36"/>
    </row>
    <row r="126" spans="15:25" ht="15">
      <c r="O126" s="36"/>
      <c r="P126" s="36"/>
      <c r="Q126" s="36"/>
      <c r="R126" s="36"/>
      <c r="S126" s="36"/>
      <c r="U126" s="36"/>
      <c r="V126" s="36"/>
      <c r="W126" s="36"/>
      <c r="X126" s="36"/>
      <c r="Y126" s="36"/>
    </row>
    <row r="127" spans="15:25" ht="15">
      <c r="O127" s="36"/>
      <c r="P127" s="36"/>
      <c r="Q127" s="36"/>
      <c r="R127" s="36"/>
      <c r="S127" s="36"/>
      <c r="U127" s="36"/>
      <c r="V127" s="36"/>
      <c r="W127" s="36"/>
      <c r="X127" s="36"/>
      <c r="Y127" s="36"/>
    </row>
    <row r="128" spans="15:25" ht="15">
      <c r="O128" s="36"/>
      <c r="P128" s="36"/>
      <c r="Q128" s="36"/>
      <c r="R128" s="36"/>
      <c r="S128" s="36"/>
      <c r="U128" s="36"/>
      <c r="V128" s="36"/>
      <c r="W128" s="36"/>
      <c r="X128" s="36"/>
      <c r="Y128" s="36"/>
    </row>
  </sheetData>
  <sheetProtection/>
  <mergeCells count="2">
    <mergeCell ref="B1:E1"/>
    <mergeCell ref="H1:K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Jörg Prietzel</cp:lastModifiedBy>
  <cp:lastPrinted>2013-12-18T12:52:49Z</cp:lastPrinted>
  <dcterms:created xsi:type="dcterms:W3CDTF">2012-01-29T16:29:26Z</dcterms:created>
  <dcterms:modified xsi:type="dcterms:W3CDTF">2015-06-26T21:47:09Z</dcterms:modified>
  <cp:category/>
  <cp:version/>
  <cp:contentType/>
  <cp:contentStatus/>
</cp:coreProperties>
</file>